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TON-CP\Desktop\"/>
    </mc:Choice>
  </mc:AlternateContent>
  <bookViews>
    <workbookView xWindow="-120" yWindow="-120" windowWidth="38640" windowHeight="21120"/>
  </bookViews>
  <sheets>
    <sheet name="Matrice " sheetId="1" r:id="rId1"/>
    <sheet name="Simulation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3" i="3" l="1"/>
  <c r="D23" i="3"/>
  <c r="E23" i="3"/>
  <c r="F23" i="3"/>
  <c r="F35" i="3" s="1"/>
  <c r="C11" i="3"/>
  <c r="D10" i="3"/>
  <c r="E51" i="3"/>
  <c r="D51" i="3"/>
  <c r="C51" i="3"/>
  <c r="F30" i="3"/>
  <c r="F29" i="3"/>
  <c r="F28" i="3"/>
  <c r="D50" i="1"/>
  <c r="E50" i="1"/>
  <c r="C50" i="1"/>
  <c r="E47" i="1"/>
  <c r="E51" i="1" s="1"/>
  <c r="E52" i="1" s="1"/>
  <c r="D47" i="1"/>
  <c r="D51" i="1" s="1"/>
  <c r="D52" i="1" s="1"/>
  <c r="C47" i="1"/>
  <c r="C51" i="1" s="1"/>
  <c r="C52" i="1" s="1"/>
  <c r="F34" i="1"/>
  <c r="F29" i="1"/>
  <c r="F28" i="1"/>
  <c r="F27" i="1"/>
  <c r="F31" i="1" s="1"/>
  <c r="F32" i="1" s="1"/>
  <c r="F36" i="1" s="1"/>
  <c r="E60" i="1" s="1"/>
  <c r="F32" i="3" l="1"/>
  <c r="F33" i="3" s="1"/>
  <c r="F37" i="3"/>
  <c r="E61" i="3" s="1"/>
  <c r="C12" i="3"/>
  <c r="D11" i="3"/>
  <c r="E10" i="3"/>
  <c r="C53" i="1"/>
  <c r="E62" i="1" s="1"/>
  <c r="E64" i="1" s="1"/>
  <c r="E69" i="1" s="1"/>
  <c r="E11" i="3" l="1"/>
  <c r="C13" i="3"/>
  <c r="D12" i="3"/>
  <c r="D13" i="3" s="1"/>
  <c r="D14" i="3" s="1"/>
  <c r="D15" i="3" s="1"/>
  <c r="D16" i="3" s="1"/>
  <c r="D17" i="3" s="1"/>
  <c r="D18" i="3" s="1"/>
  <c r="D19" i="3" s="1"/>
  <c r="D20" i="3" s="1"/>
  <c r="D21" i="3" s="1"/>
  <c r="D22" i="3"/>
  <c r="D48" i="3" s="1"/>
  <c r="D52" i="3" s="1"/>
  <c r="D53" i="3" s="1"/>
  <c r="E12" i="3" l="1"/>
  <c r="E13" i="3" s="1"/>
  <c r="E14" i="3" s="1"/>
  <c r="E15" i="3" s="1"/>
  <c r="E16" i="3" s="1"/>
  <c r="E17" i="3" s="1"/>
  <c r="E18" i="3" s="1"/>
  <c r="E19" i="3" s="1"/>
  <c r="E20" i="3" s="1"/>
  <c r="E21" i="3" s="1"/>
  <c r="E22" i="3"/>
  <c r="E48" i="3" s="1"/>
  <c r="E52" i="3" s="1"/>
  <c r="E53" i="3" s="1"/>
  <c r="C14" i="3"/>
  <c r="C15" i="3" s="1"/>
  <c r="C16" i="3" s="1"/>
  <c r="C17" i="3" s="1"/>
  <c r="C18" i="3" s="1"/>
  <c r="C19" i="3" s="1"/>
  <c r="C20" i="3" s="1"/>
  <c r="C21" i="3" s="1"/>
  <c r="C22" i="3"/>
  <c r="C48" i="3" s="1"/>
  <c r="C52" i="3" s="1"/>
  <c r="C53" i="3" s="1"/>
  <c r="C54" i="3" l="1"/>
  <c r="E62" i="3" s="1"/>
  <c r="E63" i="3" s="1"/>
  <c r="E68" i="3" s="1"/>
</calcChain>
</file>

<file path=xl/sharedStrings.xml><?xml version="1.0" encoding="utf-8"?>
<sst xmlns="http://schemas.openxmlformats.org/spreadsheetml/2006/main" count="116" uniqueCount="55">
  <si>
    <t>INCIDENCE DES TRAVAUX SUR LE CHIFFRE D'AFFAIRES ET LA MARGE GLOBALE</t>
  </si>
  <si>
    <t>Historique du chiffre d'affaires</t>
  </si>
  <si>
    <t>Chiffre d'affaires HT en euros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</si>
  <si>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</si>
  <si>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</si>
  <si>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</si>
  <si>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</si>
  <si>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</si>
  <si>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</si>
  <si>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</si>
  <si>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</si>
  <si>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</si>
  <si>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</si>
  <si>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</si>
  <si>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</si>
  <si>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annuel</t>
  </si>
  <si>
    <t>Période sinistrée par les travaux</t>
  </si>
  <si>
    <t>Chiffre d'affaire perdu</t>
  </si>
  <si>
    <t>Sous-total   correspondant à la période de travaux</t>
  </si>
  <si>
    <t>CA période 2023correspondant à la période de travaux 2026</t>
  </si>
  <si>
    <t>CA période 2024correspondant à la période de travaux 2026</t>
  </si>
  <si>
    <t>CA période 2025correspondant à la période de travaux 2026</t>
  </si>
  <si>
    <t>Détermination Chiffre d'affaire perdu</t>
  </si>
  <si>
    <t>Total</t>
  </si>
  <si>
    <t>Périodes  de référence</t>
  </si>
  <si>
    <t>CA Période des travaux</t>
  </si>
  <si>
    <t>CA perdu</t>
  </si>
  <si>
    <t>Moyenne période de référence (somme périodes /3)</t>
  </si>
  <si>
    <t>Détermination de la marge brute perdue</t>
  </si>
  <si>
    <t>Périodes de références</t>
  </si>
  <si>
    <t>A</t>
  </si>
  <si>
    <t>B</t>
  </si>
  <si>
    <t>Variation de stock</t>
  </si>
  <si>
    <t>C</t>
  </si>
  <si>
    <t>Sous total achats vendus</t>
  </si>
  <si>
    <t>D = B-C</t>
  </si>
  <si>
    <r>
      <t>Achats annuels HT  de la période de référence (</t>
    </r>
    <r>
      <rPr>
        <sz val="8"/>
        <color theme="1"/>
        <rFont val="Aptos Narrow"/>
        <family val="2"/>
        <scheme val="minor"/>
      </rPr>
      <t>destinés à être revendus</t>
    </r>
    <r>
      <rPr>
        <sz val="11"/>
        <color theme="1"/>
        <rFont val="Aptos Narrow"/>
        <family val="2"/>
        <scheme val="minor"/>
      </rPr>
      <t>)</t>
    </r>
  </si>
  <si>
    <t>Marge HT</t>
  </si>
  <si>
    <t>E= A -D</t>
  </si>
  <si>
    <t>Taux de marge</t>
  </si>
  <si>
    <t>F = E/A</t>
  </si>
  <si>
    <t>Taux de marge moyen sur la période de référence</t>
  </si>
  <si>
    <t>G=              (F  2023 + F 2024+F 2025)/3</t>
  </si>
  <si>
    <t>RECAPITULATIF GENERAL</t>
  </si>
  <si>
    <t>H</t>
  </si>
  <si>
    <t>Taux marge moyen</t>
  </si>
  <si>
    <t>F</t>
  </si>
  <si>
    <t>Perte de marge</t>
  </si>
  <si>
    <t>Economies de frais (Voir annexe)</t>
  </si>
  <si>
    <t>Surcouts divers (voir annexe)</t>
  </si>
  <si>
    <t>Total à indemniser</t>
  </si>
  <si>
    <t>G = H x F</t>
  </si>
  <si>
    <t>I</t>
  </si>
  <si>
    <t>J</t>
  </si>
  <si>
    <t>G+I-J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</si>
</sst>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\ &quot;€&quot;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2"/>
      <color theme="1"/>
      <name val="Aptos Narrow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/>
    <xf numFmtId="0" fontId="0" fillId="2" borderId="0" xfId="0" applyFill="1"/>
    <xf numFmtId="0" fontId="0" fillId="0" borderId="3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10" fontId="0" fillId="0" borderId="0" xfId="0" applyNumberFormat="1"/>
    <xf numFmtId="164" fontId="0" fillId="0" borderId="1" xfId="0" applyNumberFormat="1" applyBorder="1"/>
    <xf numFmtId="165" fontId="0" fillId="0" borderId="3" xfId="0" applyNumberFormat="1" applyBorder="1"/>
    <xf numFmtId="0" fontId="7" fillId="0" borderId="3" xfId="0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3" xfId="0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0" fontId="0" fillId="0" borderId="3" xfId="0" applyNumberFormat="1" applyBorder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10" fontId="0" fillId="0" borderId="6" xfId="0" applyNumberFormat="1" applyBorder="1"/>
    <xf numFmtId="164" fontId="0" fillId="0" borderId="6" xfId="0" applyNumberFormat="1" applyBorder="1"/>
    <xf numFmtId="165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0" fontId="1" fillId="0" borderId="11" xfId="0" applyNumberFormat="1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0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A69" sqref="A69:E69"/>
    </sheetView>
  </sheetViews>
  <sheetFormatPr baseColWidth="10" defaultRowHeight="13.8"/>
  <cols>
    <col min="1" max="1" width="19.59765625" customWidth="1"/>
    <col min="2" max="2" width="9.296875" customWidth="1"/>
  </cols>
  <sheetData>
    <row r="1" spans="1:7" ht="15.6">
      <c r="A1" s="13" t="s">
        <v>0</v>
      </c>
    </row>
    <row r="3" spans="1:7" ht="15.6">
      <c r="A3" s="43" t="s">
        <v>1</v>
      </c>
      <c r="B3" s="43"/>
      <c r="C3" s="43"/>
      <c r="D3" s="43"/>
      <c r="E3" s="43"/>
      <c r="F3" s="43"/>
      <c r="G3" s="43"/>
    </row>
    <row r="6" spans="1:7" ht="41.4">
      <c r="C6" s="42" t="s">
        <v>24</v>
      </c>
      <c r="D6" s="42"/>
      <c r="E6" s="42"/>
      <c r="F6" s="36" t="s">
        <v>16</v>
      </c>
    </row>
    <row r="7" spans="1:7" ht="27.6">
      <c r="A7" s="19" t="s">
        <v>2</v>
      </c>
      <c r="B7" s="19"/>
      <c r="C7" s="38">
        <v>2023</v>
      </c>
      <c r="D7" s="37">
        <v>2024</v>
      </c>
      <c r="E7" s="37">
        <v>2025</v>
      </c>
      <c r="F7" s="37">
        <v>2026</v>
      </c>
    </row>
    <row r="8" spans="1:7">
      <c r="A8" s="40"/>
      <c r="B8" s="40"/>
      <c r="C8" s="39"/>
    </row>
    <row r="9" spans="1:7">
      <c r="A9" s="7" t="s">
        <v>3</v>
      </c>
      <c r="B9" s="7"/>
      <c r="C9" s="29"/>
      <c r="D9" s="7"/>
      <c r="E9" s="7"/>
      <c r="F9" s="7"/>
    </row>
    <row r="10" spans="1:7">
      <c r="A10" s="7" t="s">
        <v>4</v>
      </c>
      <c r="B10" s="7"/>
      <c r="C10" s="29"/>
      <c r="D10" s="7"/>
      <c r="E10" s="7"/>
      <c r="F10" s="7"/>
    </row>
    <row r="11" spans="1:7">
      <c r="A11" s="7" t="s">
        <v>5</v>
      </c>
      <c r="B11" s="7"/>
      <c r="C11" s="29"/>
      <c r="D11" s="7"/>
      <c r="E11" s="7"/>
      <c r="F11" s="7"/>
    </row>
    <row r="12" spans="1:7">
      <c r="A12" s="7" t="s">
        <v>6</v>
      </c>
      <c r="B12" s="7"/>
      <c r="C12" s="29"/>
      <c r="D12" s="7"/>
      <c r="E12" s="7"/>
      <c r="F12" s="7"/>
    </row>
    <row r="13" spans="1:7">
      <c r="A13" s="7" t="s">
        <v>7</v>
      </c>
      <c r="B13" s="7"/>
      <c r="C13" s="29"/>
      <c r="D13" s="7"/>
      <c r="E13" s="7"/>
      <c r="F13" s="7"/>
    </row>
    <row r="14" spans="1:7">
      <c r="A14" s="7" t="s">
        <v>8</v>
      </c>
      <c r="B14" s="7"/>
      <c r="C14" s="29"/>
      <c r="D14" s="7"/>
      <c r="E14" s="7"/>
      <c r="F14" s="6"/>
    </row>
    <row r="15" spans="1:7">
      <c r="A15" s="7" t="s">
        <v>9</v>
      </c>
      <c r="B15" s="7"/>
      <c r="C15" s="29"/>
      <c r="D15" s="7"/>
      <c r="E15" s="7"/>
      <c r="F15" s="6"/>
    </row>
    <row r="16" spans="1:7">
      <c r="A16" s="7" t="s">
        <v>10</v>
      </c>
      <c r="B16" s="7"/>
      <c r="C16" s="29"/>
      <c r="D16" s="7"/>
      <c r="E16" s="7"/>
      <c r="F16" s="6"/>
    </row>
    <row r="17" spans="1:7">
      <c r="A17" s="7" t="s">
        <v>11</v>
      </c>
      <c r="B17" s="7"/>
      <c r="C17" s="29"/>
      <c r="D17" s="7"/>
      <c r="E17" s="7"/>
      <c r="F17" s="6"/>
    </row>
    <row r="18" spans="1:7">
      <c r="A18" s="7" t="s">
        <v>12</v>
      </c>
      <c r="B18" s="7"/>
      <c r="C18" s="29"/>
      <c r="D18" s="7"/>
      <c r="E18" s="7"/>
      <c r="F18" s="6"/>
    </row>
    <row r="19" spans="1:7">
      <c r="A19" s="7" t="s">
        <v>13</v>
      </c>
      <c r="B19" s="7"/>
      <c r="C19" s="29"/>
      <c r="D19" s="7"/>
      <c r="E19" s="7"/>
      <c r="F19" s="6"/>
    </row>
    <row r="20" spans="1:7">
      <c r="A20" s="7" t="s">
        <v>14</v>
      </c>
      <c r="B20" s="7"/>
      <c r="C20" s="29"/>
      <c r="D20" s="7"/>
      <c r="E20" s="7"/>
      <c r="F20" s="6"/>
    </row>
    <row r="21" spans="1:7" ht="14.4" thickBot="1">
      <c r="A21" s="20" t="s">
        <v>15</v>
      </c>
      <c r="B21" s="21" t="s">
        <v>30</v>
      </c>
      <c r="C21" s="33"/>
      <c r="D21" s="10"/>
      <c r="E21" s="10"/>
      <c r="F21" s="6"/>
    </row>
    <row r="22" spans="1:7" ht="45.75" customHeight="1" thickBot="1">
      <c r="A22" s="22" t="s">
        <v>18</v>
      </c>
      <c r="B22" s="22"/>
      <c r="C22" s="4"/>
      <c r="D22" s="11"/>
      <c r="E22" s="4"/>
      <c r="F22" s="5"/>
    </row>
    <row r="23" spans="1:7">
      <c r="A23" s="8"/>
      <c r="B23" s="8"/>
      <c r="C23" s="9"/>
      <c r="D23" s="9"/>
      <c r="E23" s="9"/>
      <c r="F23" s="9"/>
      <c r="G23" s="9"/>
    </row>
    <row r="25" spans="1:7">
      <c r="A25" s="2" t="s">
        <v>22</v>
      </c>
    </row>
    <row r="26" spans="1:7">
      <c r="A26" s="2"/>
    </row>
    <row r="27" spans="1:7">
      <c r="A27" s="7" t="s">
        <v>19</v>
      </c>
      <c r="B27" s="7"/>
      <c r="C27" s="7"/>
      <c r="D27" s="7"/>
      <c r="E27" s="7"/>
      <c r="F27" s="7">
        <f>C22</f>
        <v>0</v>
      </c>
    </row>
    <row r="28" spans="1:7">
      <c r="A28" s="7" t="s">
        <v>20</v>
      </c>
      <c r="B28" s="7"/>
      <c r="C28" s="7"/>
      <c r="D28" s="7"/>
      <c r="E28" s="7"/>
      <c r="F28" s="7">
        <f>D22</f>
        <v>0</v>
      </c>
    </row>
    <row r="29" spans="1:7">
      <c r="A29" s="7" t="s">
        <v>21</v>
      </c>
      <c r="B29" s="7"/>
      <c r="C29" s="7"/>
      <c r="D29" s="7"/>
      <c r="E29" s="7"/>
      <c r="F29" s="7">
        <f>E22</f>
        <v>0</v>
      </c>
    </row>
    <row r="31" spans="1:7">
      <c r="A31" s="7" t="s">
        <v>23</v>
      </c>
      <c r="B31" s="7"/>
      <c r="C31" s="7"/>
      <c r="D31" s="7"/>
      <c r="E31" s="7"/>
      <c r="F31" s="7">
        <f>SUM(F27:F30)</f>
        <v>0</v>
      </c>
    </row>
    <row r="32" spans="1:7" s="2" customFormat="1">
      <c r="A32" s="20" t="s">
        <v>27</v>
      </c>
      <c r="B32" s="20"/>
      <c r="C32" s="20"/>
      <c r="D32" s="20"/>
      <c r="E32" s="20"/>
      <c r="F32" s="20">
        <f>F31/3</f>
        <v>0</v>
      </c>
    </row>
    <row r="34" spans="1:7" s="2" customFormat="1">
      <c r="A34" s="20" t="s">
        <v>25</v>
      </c>
      <c r="B34" s="20"/>
      <c r="C34" s="20"/>
      <c r="D34" s="20"/>
      <c r="E34" s="20"/>
      <c r="F34" s="20">
        <f>F22</f>
        <v>0</v>
      </c>
    </row>
    <row r="36" spans="1:7" s="2" customFormat="1">
      <c r="A36" s="20" t="s">
        <v>26</v>
      </c>
      <c r="B36" s="21" t="s">
        <v>44</v>
      </c>
      <c r="C36" s="20"/>
      <c r="D36" s="20"/>
      <c r="E36" s="20"/>
      <c r="F36" s="20">
        <f>F32-F34</f>
        <v>0</v>
      </c>
    </row>
    <row r="42" spans="1:7">
      <c r="A42" s="43" t="s">
        <v>28</v>
      </c>
      <c r="B42" s="43"/>
      <c r="C42" s="43"/>
      <c r="D42" s="43"/>
      <c r="E42" s="43"/>
      <c r="F42" s="43"/>
      <c r="G42" s="43"/>
    </row>
    <row r="43" spans="1:7">
      <c r="A43" s="43"/>
      <c r="B43" s="43"/>
      <c r="C43" s="43"/>
      <c r="D43" s="43"/>
      <c r="E43" s="43"/>
      <c r="F43" s="43"/>
      <c r="G43" s="43"/>
    </row>
    <row r="44" spans="1:7" ht="15.6">
      <c r="A44" s="12"/>
      <c r="B44" s="12"/>
      <c r="C44" s="12"/>
      <c r="D44" s="12"/>
      <c r="E44" s="12"/>
      <c r="F44" s="12"/>
      <c r="G44" s="12"/>
    </row>
    <row r="45" spans="1:7" ht="15.6">
      <c r="C45" s="44" t="s">
        <v>29</v>
      </c>
      <c r="D45" s="44"/>
      <c r="E45" s="44"/>
    </row>
    <row r="46" spans="1:7">
      <c r="A46" s="1"/>
      <c r="B46" s="1"/>
      <c r="C46" s="7">
        <v>2023</v>
      </c>
      <c r="D46" s="7">
        <v>2024</v>
      </c>
      <c r="E46" s="7">
        <v>2025</v>
      </c>
    </row>
    <row r="47" spans="1:7" s="2" customFormat="1" ht="27.6">
      <c r="A47" s="24" t="s">
        <v>2</v>
      </c>
      <c r="B47" s="21" t="s">
        <v>30</v>
      </c>
      <c r="C47" s="20">
        <f>C21</f>
        <v>0</v>
      </c>
      <c r="D47" s="20">
        <f>D21</f>
        <v>0</v>
      </c>
      <c r="E47" s="20">
        <f>E21</f>
        <v>0</v>
      </c>
    </row>
    <row r="48" spans="1:7" ht="41.4">
      <c r="A48" s="22" t="s">
        <v>36</v>
      </c>
      <c r="B48" s="25" t="s">
        <v>31</v>
      </c>
      <c r="C48" s="7"/>
      <c r="D48" s="7"/>
      <c r="E48" s="7"/>
    </row>
    <row r="49" spans="1:7">
      <c r="A49" s="7" t="s">
        <v>32</v>
      </c>
      <c r="B49" s="25" t="s">
        <v>33</v>
      </c>
      <c r="C49" s="7"/>
      <c r="D49" s="7"/>
      <c r="E49" s="7"/>
    </row>
    <row r="50" spans="1:7" ht="27.6">
      <c r="A50" s="22" t="s">
        <v>34</v>
      </c>
      <c r="B50" s="25" t="s">
        <v>35</v>
      </c>
      <c r="C50" s="7">
        <f>C48+C49</f>
        <v>0</v>
      </c>
      <c r="D50" s="7">
        <f t="shared" ref="D50:E50" si="0">D48+D49</f>
        <v>0</v>
      </c>
      <c r="E50" s="7">
        <f t="shared" si="0"/>
        <v>0</v>
      </c>
    </row>
    <row r="51" spans="1:7">
      <c r="A51" s="7" t="s">
        <v>37</v>
      </c>
      <c r="B51" s="25" t="s">
        <v>38</v>
      </c>
      <c r="C51" s="7">
        <f>C47-C50</f>
        <v>0</v>
      </c>
      <c r="D51" s="7">
        <f t="shared" ref="D51:E51" si="1">D47-D50</f>
        <v>0</v>
      </c>
      <c r="E51" s="7">
        <f t="shared" si="1"/>
        <v>0</v>
      </c>
    </row>
    <row r="52" spans="1:7">
      <c r="A52" s="7" t="s">
        <v>39</v>
      </c>
      <c r="B52" s="25" t="s">
        <v>40</v>
      </c>
      <c r="C52" s="23" t="e">
        <f>C51/C47</f>
        <v>#DIV/0!</v>
      </c>
      <c r="D52" s="23" t="e">
        <f>D51/D47</f>
        <v>#DIV/0!</v>
      </c>
      <c r="E52" s="23" t="e">
        <f>E51/E47</f>
        <v>#DIV/0!</v>
      </c>
    </row>
    <row r="53" spans="1:7" ht="55.8" thickBot="1">
      <c r="A53" s="22" t="s">
        <v>41</v>
      </c>
      <c r="B53" s="19" t="s">
        <v>42</v>
      </c>
      <c r="C53" s="45" t="e">
        <f>(C52+D52+E52)/3</f>
        <v>#DIV/0!</v>
      </c>
      <c r="D53" s="45"/>
      <c r="E53" s="46"/>
    </row>
    <row r="57" spans="1:7" ht="15.6">
      <c r="A57" s="43" t="s">
        <v>43</v>
      </c>
      <c r="B57" s="43"/>
      <c r="C57" s="43"/>
      <c r="D57" s="43"/>
      <c r="E57" s="43"/>
      <c r="F57" s="43"/>
      <c r="G57" s="43"/>
    </row>
    <row r="60" spans="1:7">
      <c r="A60" s="7" t="s">
        <v>17</v>
      </c>
      <c r="B60" s="25" t="s">
        <v>44</v>
      </c>
      <c r="C60" s="7"/>
      <c r="D60" s="7"/>
      <c r="E60" s="7">
        <f>F36</f>
        <v>0</v>
      </c>
    </row>
    <row r="61" spans="1:7">
      <c r="B61" s="3"/>
    </row>
    <row r="62" spans="1:7">
      <c r="A62" s="7" t="s">
        <v>45</v>
      </c>
      <c r="B62" s="25" t="s">
        <v>46</v>
      </c>
      <c r="C62" s="7"/>
      <c r="D62" s="7"/>
      <c r="E62" s="23" t="e">
        <f>C53</f>
        <v>#DIV/0!</v>
      </c>
    </row>
    <row r="63" spans="1:7">
      <c r="B63" s="3"/>
      <c r="E63" s="14"/>
    </row>
    <row r="64" spans="1:7">
      <c r="A64" s="7" t="s">
        <v>47</v>
      </c>
      <c r="B64" s="7" t="s">
        <v>51</v>
      </c>
      <c r="C64" s="7"/>
      <c r="D64" s="7"/>
      <c r="E64" s="26" t="e">
        <f>E60*E62</f>
        <v>#DIV/0!</v>
      </c>
    </row>
    <row r="66" spans="1:5" ht="27.6">
      <c r="A66" s="22" t="s">
        <v>49</v>
      </c>
      <c r="B66" s="25" t="s">
        <v>52</v>
      </c>
      <c r="C66" s="7"/>
      <c r="D66" s="7"/>
      <c r="E66" s="16"/>
    </row>
    <row r="67" spans="1:5" ht="27.6">
      <c r="A67" s="22" t="s">
        <v>48</v>
      </c>
      <c r="B67" s="25" t="s">
        <v>53</v>
      </c>
      <c r="C67" s="7"/>
      <c r="D67" s="7"/>
      <c r="E67" s="16"/>
    </row>
    <row r="68" spans="1:5" ht="14.4" thickBot="1">
      <c r="B68" s="3"/>
    </row>
    <row r="69" spans="1:5" ht="14.4" thickBot="1">
      <c r="A69" s="5" t="s">
        <v>50</v>
      </c>
      <c r="B69" s="41" t="s">
        <v>54</v>
      </c>
      <c r="C69" s="5"/>
      <c r="D69" s="5"/>
      <c r="E69" s="15" t="e">
        <f>E64+E66-E67</f>
        <v>#DIV/0!</v>
      </c>
    </row>
  </sheetData>
  <mergeCells count="6">
    <mergeCell ref="C6:E6"/>
    <mergeCell ref="A3:G3"/>
    <mergeCell ref="A42:G43"/>
    <mergeCell ref="C45:E45"/>
    <mergeCell ref="A57:G57"/>
    <mergeCell ref="C53:E5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8"/>
  <sheetViews>
    <sheetView zoomScale="95" workbookViewId="0">
      <selection activeCell="D76" sqref="D76"/>
    </sheetView>
  </sheetViews>
  <sheetFormatPr baseColWidth="10" defaultRowHeight="13.8"/>
  <cols>
    <col min="1" max="1" width="19.59765625" customWidth="1"/>
    <col min="2" max="2" width="9.296875" customWidth="1"/>
  </cols>
  <sheetData>
    <row r="2" spans="1:7" ht="19.95" customHeight="1">
      <c r="A2" s="13" t="s">
        <v>0</v>
      </c>
    </row>
    <row r="4" spans="1:7" ht="19.95" customHeight="1">
      <c r="A4" s="43" t="s">
        <v>1</v>
      </c>
      <c r="B4" s="43"/>
      <c r="C4" s="43"/>
      <c r="D4" s="43"/>
      <c r="E4" s="43"/>
      <c r="F4" s="43"/>
      <c r="G4" s="43"/>
    </row>
    <row r="7" spans="1:7" ht="55.2">
      <c r="C7" s="47" t="s">
        <v>24</v>
      </c>
      <c r="D7" s="47"/>
      <c r="E7" s="47"/>
      <c r="F7" s="17" t="s">
        <v>16</v>
      </c>
    </row>
    <row r="8" spans="1:7" ht="27.6">
      <c r="A8" s="19" t="s">
        <v>2</v>
      </c>
      <c r="B8" s="19"/>
      <c r="C8" s="7">
        <v>2023</v>
      </c>
      <c r="D8" s="7">
        <v>2024</v>
      </c>
      <c r="E8" s="7">
        <v>2025</v>
      </c>
      <c r="F8" s="7">
        <v>2026</v>
      </c>
    </row>
    <row r="9" spans="1:7">
      <c r="A9" s="19"/>
      <c r="B9" s="19"/>
      <c r="C9" s="7"/>
      <c r="D9" s="7"/>
      <c r="E9" s="7"/>
      <c r="F9" s="7"/>
    </row>
    <row r="10" spans="1:7">
      <c r="A10" s="7" t="s">
        <v>3</v>
      </c>
      <c r="B10" s="7"/>
      <c r="C10" s="7">
        <v>1200</v>
      </c>
      <c r="D10" s="7">
        <f>C10+100</f>
        <v>1300</v>
      </c>
      <c r="E10" s="7">
        <f>D10+100</f>
        <v>1400</v>
      </c>
      <c r="F10" s="7">
        <v>300</v>
      </c>
    </row>
    <row r="11" spans="1:7">
      <c r="A11" s="7" t="s">
        <v>4</v>
      </c>
      <c r="B11" s="7"/>
      <c r="C11" s="7">
        <f>C10+50</f>
        <v>1250</v>
      </c>
      <c r="D11" s="7">
        <f t="shared" ref="D11:E21" si="0">D10+50</f>
        <v>1350</v>
      </c>
      <c r="E11" s="7">
        <f t="shared" si="0"/>
        <v>1450</v>
      </c>
      <c r="F11" s="7">
        <v>200</v>
      </c>
    </row>
    <row r="12" spans="1:7">
      <c r="A12" s="7" t="s">
        <v>5</v>
      </c>
      <c r="B12" s="7"/>
      <c r="C12" s="7">
        <f t="shared" ref="C12:C21" si="1">C11+50</f>
        <v>1300</v>
      </c>
      <c r="D12" s="7">
        <f t="shared" si="0"/>
        <v>1400</v>
      </c>
      <c r="E12" s="7">
        <f t="shared" si="0"/>
        <v>1500</v>
      </c>
      <c r="F12" s="7">
        <v>150</v>
      </c>
    </row>
    <row r="13" spans="1:7">
      <c r="A13" s="7" t="s">
        <v>6</v>
      </c>
      <c r="B13" s="7"/>
      <c r="C13" s="7">
        <f t="shared" si="1"/>
        <v>1350</v>
      </c>
      <c r="D13" s="7">
        <f t="shared" si="0"/>
        <v>1450</v>
      </c>
      <c r="E13" s="7">
        <f t="shared" si="0"/>
        <v>1550</v>
      </c>
      <c r="F13" s="7">
        <v>400</v>
      </c>
    </row>
    <row r="14" spans="1:7">
      <c r="A14" s="7" t="s">
        <v>7</v>
      </c>
      <c r="B14" s="7"/>
      <c r="C14" s="7">
        <f t="shared" si="1"/>
        <v>1400</v>
      </c>
      <c r="D14" s="7">
        <f t="shared" si="0"/>
        <v>1500</v>
      </c>
      <c r="E14" s="7">
        <f t="shared" si="0"/>
        <v>1600</v>
      </c>
      <c r="F14" s="7"/>
    </row>
    <row r="15" spans="1:7">
      <c r="A15" s="7" t="s">
        <v>8</v>
      </c>
      <c r="B15" s="7"/>
      <c r="C15" s="7">
        <f t="shared" si="1"/>
        <v>1450</v>
      </c>
      <c r="D15" s="7">
        <f t="shared" si="0"/>
        <v>1550</v>
      </c>
      <c r="E15" s="7">
        <f t="shared" si="0"/>
        <v>1650</v>
      </c>
      <c r="F15" s="18"/>
    </row>
    <row r="16" spans="1:7">
      <c r="A16" s="7" t="s">
        <v>9</v>
      </c>
      <c r="B16" s="7"/>
      <c r="C16" s="7">
        <f t="shared" si="1"/>
        <v>1500</v>
      </c>
      <c r="D16" s="7">
        <f t="shared" si="0"/>
        <v>1600</v>
      </c>
      <c r="E16" s="7">
        <f t="shared" si="0"/>
        <v>1700</v>
      </c>
      <c r="F16" s="18"/>
    </row>
    <row r="17" spans="1:7">
      <c r="A17" s="7" t="s">
        <v>10</v>
      </c>
      <c r="B17" s="7"/>
      <c r="C17" s="7">
        <f t="shared" si="1"/>
        <v>1550</v>
      </c>
      <c r="D17" s="7">
        <f t="shared" si="0"/>
        <v>1650</v>
      </c>
      <c r="E17" s="7">
        <f t="shared" si="0"/>
        <v>1750</v>
      </c>
      <c r="F17" s="18"/>
    </row>
    <row r="18" spans="1:7">
      <c r="A18" s="7" t="s">
        <v>11</v>
      </c>
      <c r="B18" s="7"/>
      <c r="C18" s="7">
        <f t="shared" si="1"/>
        <v>1600</v>
      </c>
      <c r="D18" s="7">
        <f t="shared" si="0"/>
        <v>1700</v>
      </c>
      <c r="E18" s="7">
        <f t="shared" si="0"/>
        <v>1800</v>
      </c>
      <c r="F18" s="18"/>
    </row>
    <row r="19" spans="1:7">
      <c r="A19" s="7" t="s">
        <v>12</v>
      </c>
      <c r="B19" s="7"/>
      <c r="C19" s="7">
        <f t="shared" si="1"/>
        <v>1650</v>
      </c>
      <c r="D19" s="7">
        <f t="shared" si="0"/>
        <v>1750</v>
      </c>
      <c r="E19" s="7">
        <f t="shared" si="0"/>
        <v>1850</v>
      </c>
      <c r="F19" s="18"/>
    </row>
    <row r="20" spans="1:7">
      <c r="A20" s="7" t="s">
        <v>13</v>
      </c>
      <c r="B20" s="7"/>
      <c r="C20" s="7">
        <f t="shared" si="1"/>
        <v>1700</v>
      </c>
      <c r="D20" s="7">
        <f t="shared" si="0"/>
        <v>1800</v>
      </c>
      <c r="E20" s="7">
        <f t="shared" si="0"/>
        <v>1900</v>
      </c>
      <c r="F20" s="18"/>
    </row>
    <row r="21" spans="1:7">
      <c r="A21" s="7" t="s">
        <v>14</v>
      </c>
      <c r="B21" s="7"/>
      <c r="C21" s="7">
        <f t="shared" si="1"/>
        <v>1750</v>
      </c>
      <c r="D21" s="7">
        <f t="shared" si="0"/>
        <v>1850</v>
      </c>
      <c r="E21" s="7">
        <f t="shared" si="0"/>
        <v>1950</v>
      </c>
      <c r="F21" s="18"/>
    </row>
    <row r="22" spans="1:7">
      <c r="A22" s="20" t="s">
        <v>15</v>
      </c>
      <c r="B22" s="21" t="s">
        <v>30</v>
      </c>
      <c r="C22" s="7">
        <f>SUM(C10:C21)</f>
        <v>17700</v>
      </c>
      <c r="D22" s="7">
        <f t="shared" ref="D22:E22" si="2">SUM(D10:D21)</f>
        <v>18900</v>
      </c>
      <c r="E22" s="7">
        <f t="shared" si="2"/>
        <v>20100</v>
      </c>
      <c r="F22" s="18"/>
    </row>
    <row r="23" spans="1:7" ht="45.75" customHeight="1">
      <c r="A23" s="22" t="s">
        <v>18</v>
      </c>
      <c r="B23" s="22"/>
      <c r="C23" s="7">
        <f t="shared" ref="C23:E23" si="3">SUM(C10:C13)</f>
        <v>5100</v>
      </c>
      <c r="D23" s="7">
        <f t="shared" si="3"/>
        <v>5500</v>
      </c>
      <c r="E23" s="7">
        <f t="shared" si="3"/>
        <v>5900</v>
      </c>
      <c r="F23" s="7">
        <f>SUM(F10:F13)</f>
        <v>1050</v>
      </c>
    </row>
    <row r="24" spans="1:7">
      <c r="A24" s="8"/>
      <c r="B24" s="8"/>
      <c r="C24" s="9"/>
      <c r="D24" s="9"/>
      <c r="E24" s="9"/>
      <c r="F24" s="9"/>
      <c r="G24" s="9"/>
    </row>
    <row r="26" spans="1:7">
      <c r="A26" s="2" t="s">
        <v>22</v>
      </c>
    </row>
    <row r="27" spans="1:7">
      <c r="A27" s="2"/>
    </row>
    <row r="28" spans="1:7">
      <c r="A28" s="7" t="s">
        <v>19</v>
      </c>
      <c r="B28" s="7"/>
      <c r="C28" s="7"/>
      <c r="D28" s="7"/>
      <c r="E28" s="7"/>
      <c r="F28" s="7">
        <f>C23</f>
        <v>5100</v>
      </c>
    </row>
    <row r="29" spans="1:7">
      <c r="A29" s="7" t="s">
        <v>20</v>
      </c>
      <c r="B29" s="7"/>
      <c r="C29" s="7"/>
      <c r="D29" s="7"/>
      <c r="E29" s="7"/>
      <c r="F29" s="7">
        <f>D23</f>
        <v>5500</v>
      </c>
    </row>
    <row r="30" spans="1:7">
      <c r="A30" s="7" t="s">
        <v>21</v>
      </c>
      <c r="B30" s="7"/>
      <c r="C30" s="7"/>
      <c r="D30" s="7"/>
      <c r="E30" s="7"/>
      <c r="F30" s="7">
        <f>E23</f>
        <v>5900</v>
      </c>
    </row>
    <row r="32" spans="1:7">
      <c r="A32" s="7" t="s">
        <v>23</v>
      </c>
      <c r="B32" s="7"/>
      <c r="C32" s="7"/>
      <c r="D32" s="7"/>
      <c r="E32" s="7"/>
      <c r="F32" s="7">
        <f>SUM(F28:F31)</f>
        <v>16500</v>
      </c>
    </row>
    <row r="33" spans="1:7" s="2" customFormat="1">
      <c r="A33" s="20" t="s">
        <v>27</v>
      </c>
      <c r="B33" s="20"/>
      <c r="C33" s="20"/>
      <c r="D33" s="20"/>
      <c r="E33" s="20"/>
      <c r="F33" s="20">
        <f>F32/3</f>
        <v>5500</v>
      </c>
    </row>
    <row r="35" spans="1:7" s="2" customFormat="1">
      <c r="A35" s="20" t="s">
        <v>25</v>
      </c>
      <c r="B35" s="20"/>
      <c r="C35" s="20"/>
      <c r="D35" s="20"/>
      <c r="E35" s="20"/>
      <c r="F35" s="20">
        <f>F23</f>
        <v>1050</v>
      </c>
    </row>
    <row r="37" spans="1:7" s="2" customFormat="1">
      <c r="A37" s="20" t="s">
        <v>26</v>
      </c>
      <c r="B37" s="21" t="s">
        <v>44</v>
      </c>
      <c r="C37" s="20"/>
      <c r="D37" s="20"/>
      <c r="E37" s="20"/>
      <c r="F37" s="20">
        <f>F33-F35</f>
        <v>4450</v>
      </c>
    </row>
    <row r="43" spans="1:7">
      <c r="A43" s="43" t="s">
        <v>28</v>
      </c>
      <c r="B43" s="43"/>
      <c r="C43" s="43"/>
      <c r="D43" s="43"/>
      <c r="E43" s="43"/>
      <c r="F43" s="43"/>
      <c r="G43" s="43"/>
    </row>
    <row r="44" spans="1:7">
      <c r="A44" s="43"/>
      <c r="B44" s="43"/>
      <c r="C44" s="43"/>
      <c r="D44" s="43"/>
      <c r="E44" s="43"/>
      <c r="F44" s="43"/>
      <c r="G44" s="43"/>
    </row>
    <row r="45" spans="1:7" ht="15.6">
      <c r="A45" s="12"/>
      <c r="B45" s="12"/>
      <c r="C45" s="12"/>
      <c r="D45" s="12"/>
      <c r="E45" s="12"/>
      <c r="F45" s="12"/>
      <c r="G45" s="12"/>
    </row>
    <row r="46" spans="1:7" ht="15.6">
      <c r="C46" s="48" t="s">
        <v>29</v>
      </c>
      <c r="D46" s="48"/>
      <c r="E46" s="48"/>
    </row>
    <row r="47" spans="1:7">
      <c r="A47" s="1"/>
      <c r="B47" s="1"/>
      <c r="C47" s="7">
        <v>2023</v>
      </c>
      <c r="D47" s="7">
        <v>2024</v>
      </c>
      <c r="E47" s="7">
        <v>2025</v>
      </c>
    </row>
    <row r="48" spans="1:7" s="2" customFormat="1" ht="27.6">
      <c r="A48" s="24" t="s">
        <v>2</v>
      </c>
      <c r="B48" s="21" t="s">
        <v>30</v>
      </c>
      <c r="C48" s="20">
        <f>C22</f>
        <v>17700</v>
      </c>
      <c r="D48" s="20">
        <f>D22</f>
        <v>18900</v>
      </c>
      <c r="E48" s="20">
        <f>E22</f>
        <v>20100</v>
      </c>
    </row>
    <row r="49" spans="1:7" ht="41.4">
      <c r="A49" s="22" t="s">
        <v>36</v>
      </c>
      <c r="B49" s="25" t="s">
        <v>31</v>
      </c>
      <c r="C49" s="7">
        <v>10000</v>
      </c>
      <c r="D49" s="7">
        <v>11000</v>
      </c>
      <c r="E49" s="7">
        <v>14000</v>
      </c>
    </row>
    <row r="50" spans="1:7">
      <c r="A50" s="7" t="s">
        <v>32</v>
      </c>
      <c r="B50" s="25" t="s">
        <v>33</v>
      </c>
      <c r="C50" s="7">
        <v>800</v>
      </c>
      <c r="D50" s="7">
        <v>1000</v>
      </c>
      <c r="E50" s="7">
        <v>-2000</v>
      </c>
    </row>
    <row r="51" spans="1:7" ht="27.6">
      <c r="A51" s="22" t="s">
        <v>34</v>
      </c>
      <c r="B51" s="25" t="s">
        <v>35</v>
      </c>
      <c r="C51" s="7">
        <f>C49+C50</f>
        <v>10800</v>
      </c>
      <c r="D51" s="7">
        <f t="shared" ref="D51:E51" si="4">D49+D50</f>
        <v>12000</v>
      </c>
      <c r="E51" s="7">
        <f t="shared" si="4"/>
        <v>12000</v>
      </c>
    </row>
    <row r="52" spans="1:7">
      <c r="A52" s="7" t="s">
        <v>37</v>
      </c>
      <c r="B52" s="25" t="s">
        <v>38</v>
      </c>
      <c r="C52" s="7">
        <f>C48-C51</f>
        <v>6900</v>
      </c>
      <c r="D52" s="7">
        <f t="shared" ref="D52:E52" si="5">D48-D51</f>
        <v>6900</v>
      </c>
      <c r="E52" s="7">
        <f t="shared" si="5"/>
        <v>8100</v>
      </c>
    </row>
    <row r="53" spans="1:7">
      <c r="A53" s="7" t="s">
        <v>39</v>
      </c>
      <c r="B53" s="25" t="s">
        <v>40</v>
      </c>
      <c r="C53" s="23">
        <f>C52/C48</f>
        <v>0.38983050847457629</v>
      </c>
      <c r="D53" s="23">
        <f>D52/D48</f>
        <v>0.36507936507936506</v>
      </c>
      <c r="E53" s="23">
        <f>E52/E48</f>
        <v>0.40298507462686567</v>
      </c>
    </row>
    <row r="54" spans="1:7" ht="55.2">
      <c r="A54" s="22" t="s">
        <v>41</v>
      </c>
      <c r="B54" s="19" t="s">
        <v>42</v>
      </c>
      <c r="C54" s="49">
        <f>(C53+D53+E53)/3</f>
        <v>0.38596498272693563</v>
      </c>
      <c r="D54" s="49"/>
      <c r="E54" s="49"/>
    </row>
    <row r="58" spans="1:7" ht="15.6">
      <c r="A58" s="43" t="s">
        <v>43</v>
      </c>
      <c r="B58" s="43"/>
      <c r="C58" s="43"/>
      <c r="D58" s="43"/>
      <c r="E58" s="43"/>
      <c r="F58" s="43"/>
      <c r="G58" s="43"/>
    </row>
    <row r="61" spans="1:7">
      <c r="A61" s="7" t="s">
        <v>17</v>
      </c>
      <c r="B61" s="27" t="s">
        <v>44</v>
      </c>
      <c r="C61" s="34"/>
      <c r="D61" s="35"/>
      <c r="E61" s="29">
        <f>F37</f>
        <v>4450</v>
      </c>
    </row>
    <row r="62" spans="1:7">
      <c r="A62" s="7" t="s">
        <v>45</v>
      </c>
      <c r="B62" s="27" t="s">
        <v>46</v>
      </c>
      <c r="C62" s="34"/>
      <c r="D62" s="35"/>
      <c r="E62" s="30">
        <f>C54</f>
        <v>0.38596498272693563</v>
      </c>
    </row>
    <row r="63" spans="1:7">
      <c r="A63" s="7" t="s">
        <v>47</v>
      </c>
      <c r="B63" s="28" t="s">
        <v>51</v>
      </c>
      <c r="C63" s="34"/>
      <c r="D63" s="35"/>
      <c r="E63" s="31">
        <f>E61*E62</f>
        <v>1717.5441731348635</v>
      </c>
    </row>
    <row r="64" spans="1:7">
      <c r="C64" s="34"/>
      <c r="D64" s="35"/>
    </row>
    <row r="65" spans="1:5" ht="27.6">
      <c r="A65" s="22" t="s">
        <v>49</v>
      </c>
      <c r="B65" s="27" t="s">
        <v>52</v>
      </c>
      <c r="C65" s="34"/>
      <c r="D65" s="35"/>
      <c r="E65" s="32">
        <v>1500</v>
      </c>
    </row>
    <row r="66" spans="1:5" ht="27.6">
      <c r="A66" s="22" t="s">
        <v>48</v>
      </c>
      <c r="B66" s="27" t="s">
        <v>53</v>
      </c>
      <c r="C66" s="34"/>
      <c r="D66" s="35"/>
      <c r="E66" s="32">
        <v>200</v>
      </c>
    </row>
    <row r="67" spans="1:5" ht="14.4" thickBot="1">
      <c r="B67" s="3"/>
    </row>
    <row r="68" spans="1:5" ht="14.4" thickBot="1">
      <c r="A68" s="7" t="s">
        <v>50</v>
      </c>
      <c r="B68" s="25" t="s">
        <v>54</v>
      </c>
      <c r="E68" s="15">
        <f>E63+E65-E66</f>
        <v>3017.5441731348637</v>
      </c>
    </row>
  </sheetData>
  <mergeCells count="6">
    <mergeCell ref="A58:G58"/>
    <mergeCell ref="A4:G4"/>
    <mergeCell ref="C7:E7"/>
    <mergeCell ref="A43:G44"/>
    <mergeCell ref="C46:E46"/>
    <mergeCell ref="C54:E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Matrice </vt:lpstr>
      <vt:lpstr>Simulation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Régnier</dc:creator>
  <cp:lastModifiedBy>MTON-CP</cp:lastModifiedBy>
  <cp:lastPrinted>2026-04-29T12:51:41Z</cp:lastPrinted>
  <dcterms:created xsi:type="dcterms:W3CDTF">2026-04-29T11:53:53Z</dcterms:created>
  <dcterms:modified xsi:type="dcterms:W3CDTF">2026-04-29T14:25:47Z</dcterms:modified>
</cp:coreProperties>
</file>